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altere\Desktop\Ataskaitos biudžetui 2021 m\"/>
    </mc:Choice>
  </mc:AlternateContent>
  <bookViews>
    <workbookView xWindow="10200" yWindow="-15" windowWidth="10245" windowHeight="9015"/>
  </bookViews>
  <sheets>
    <sheet name="FBA" sheetId="4" r:id="rId1"/>
    <sheet name="VRA" sheetId="5" r:id="rId2"/>
    <sheet name="FS 4 priedas" sheetId="7" r:id="rId3"/>
  </sheets>
  <definedNames>
    <definedName name="_xlnm.Print_Titles" localSheetId="0">FBA!$19:$19</definedName>
  </definedNames>
  <calcPr calcId="152511"/>
</workbook>
</file>

<file path=xl/calcChain.xml><?xml version="1.0" encoding="utf-8"?>
<calcChain xmlns="http://schemas.openxmlformats.org/spreadsheetml/2006/main">
  <c r="G42" i="4" l="1"/>
  <c r="G41" i="4" s="1"/>
  <c r="G49" i="4"/>
  <c r="G21" i="4"/>
  <c r="G27" i="4"/>
  <c r="G20" i="4"/>
  <c r="F21" i="4"/>
  <c r="F27" i="4"/>
  <c r="F20" i="4" s="1"/>
  <c r="F42" i="4"/>
  <c r="F41" i="4" s="1"/>
  <c r="F58" i="4" s="1"/>
  <c r="F49" i="4"/>
  <c r="G59" i="4"/>
  <c r="G65" i="4"/>
  <c r="G75" i="4"/>
  <c r="G69" i="4"/>
  <c r="G64" i="4" s="1"/>
  <c r="G86" i="4"/>
  <c r="G90" i="4"/>
  <c r="G84" i="4" s="1"/>
  <c r="F59" i="4"/>
  <c r="F65" i="4"/>
  <c r="F75" i="4"/>
  <c r="F69" i="4"/>
  <c r="F64" i="4" s="1"/>
  <c r="F86" i="4"/>
  <c r="F90" i="4"/>
  <c r="G58" i="4" l="1"/>
  <c r="F84" i="4"/>
  <c r="G94" i="4"/>
  <c r="F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<sst xmlns="http://schemas.openxmlformats.org/spreadsheetml/2006/main" count="340" uniqueCount="264">
  <si>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</si>
  <si>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</si>
  <si>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</si>
  <si>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</si>
  <si>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</si>
  <si>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</si>
  <si>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</si>
  <si>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</si>
  <si>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</si>
  <si>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</si>
  <si>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</si>
  <si>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</si>
  <si>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</si>
  <si>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</si>
  <si>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</si>
  <si>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</si>
  <si>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</si>
  <si>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</si>
  <si>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</si>
  <si>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</si>
  <si>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</si>
  <si>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</si>
  <si>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</si>
  <si>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</si>
  <si>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</si>
  <si>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</si>
  <si>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</si>
  <si>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</si>
  <si>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</si>
  <si>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</si>
  <si>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</si>
  <si>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</si>
  <si>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</si>
  <si>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</si>
  <si>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</si>
  <si>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</si>
  <si>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</si>
  <si>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</si>
  <si>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</si>
  <si>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</si>
  <si>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</si>
  <si>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</si>
  <si>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</si>
  <si>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</si>
  <si>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</si>
  <si>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</si>
  <si>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</si>
  <si>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</si>
  <si>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</si>
  <si>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</si>
  <si>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</si>
  <si>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</si>
  <si>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</si>
  <si>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</si>
  <si>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</si>
  <si>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</si>
  <si>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</si>
  <si>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</si>
  <si>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</si>
  <si>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</si>
  <si>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</si>
  <si>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</si>
  <si>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</si>
  <si>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</si>
  <si>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</si>
  <si>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</si>
  <si>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</si>
  <si>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</si>
  <si>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</si>
  <si>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</si>
  <si>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</si>
  <si>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</si>
  <si>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</si>
  <si>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</si>
  <si>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</si>
  <si>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</si>
  <si>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</si>
  <si>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</si>
  <si>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</si>
  <si>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</si>
  <si>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</si>
  <si>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</si>
  <si>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</si>
  <si>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</si>
  <si>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</si>
  <si>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</si>
  <si>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</si>
  <si>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</si>
  <si>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</si>
  <si>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</si>
  <si>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</si>
  <si>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</si>
  <si>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</si>
  <si>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</si>
  <si>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</si>
  <si>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</si>
  <si>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</si>
  <si>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</si>
  <si>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</si>
  <si>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</si>
  <si>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</si>
  <si>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</si>
  <si>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</si>
  <si>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</si>
  <si>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</si>
  <si>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</si>
  <si>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</si>
  <si>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</si>
  <si>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</si>
  <si>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</si>
  <si>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</si>
  <si>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</si>
  <si>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</si>
  <si>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</si>
  <si>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</si>
  <si>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</si>
  <si>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</si>
  <si>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</si>
  <si>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</si>
  <si>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</si>
  <si>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</si>
  <si>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</si>
  <si>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</si>
  <si>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</si>
  <si>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</si>
  <si>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</si>
  <si>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</si>
  <si>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</si>
  <si>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</si>
  <si>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</si>
  <si>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</si>
  <si>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</si>
  <si>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</si>
  <si>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PLIKIŲ IEVOS LABUTYTĖS PAGRINDINĖ MOKYKLA</t>
  </si>
  <si>
    <t>PAGAL  2021.06.30 D. DUOMENIS</t>
  </si>
  <si>
    <t xml:space="preserve">2021.08.09 Nr.     </t>
  </si>
  <si>
    <t>P03</t>
  </si>
  <si>
    <t>P04</t>
  </si>
  <si>
    <t>P08</t>
  </si>
  <si>
    <t>P09</t>
  </si>
  <si>
    <t>P10</t>
  </si>
  <si>
    <t>P11</t>
  </si>
  <si>
    <t>P12</t>
  </si>
  <si>
    <t>P15</t>
  </si>
  <si>
    <t>P17</t>
  </si>
  <si>
    <t>P18</t>
  </si>
  <si>
    <t>Direktorė</t>
  </si>
  <si>
    <t>Audronė Vaičiulienė</t>
  </si>
  <si>
    <t>Vyr. buhalterė</t>
  </si>
  <si>
    <t>Birutė Milė</t>
  </si>
  <si>
    <t xml:space="preserve">Pateikimo valiuta ir tikslumas: eurais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</si>
  <si>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</si>
  <si>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</si>
  <si>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</si>
  <si>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</si>
  <si>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</si>
  <si>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</si>
  <si>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</si>
  <si>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</si>
  <si>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</si>
  <si>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</si>
  <si>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</si>
  <si>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</si>
  <si>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</si>
  <si>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</si>
  <si>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</si>
  <si>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</si>
  <si>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</si>
  <si>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</si>
  <si>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</si>
  <si>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</si>
  <si>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</si>
  <si>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</si>
  <si>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</si>
  <si>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</si>
  <si>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</si>
  <si>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</si>
  <si>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</si>
  <si>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</si>
  <si>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</si>
  <si>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</si>
  <si>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</si>
  <si>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</si>
  <si>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</si>
  <si>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</si>
  <si>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</si>
  <si>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</si>
  <si>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</si>
  <si>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</si>
  <si>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</si>
  <si>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</si>
  <si>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</si>
  <si>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</si>
  <si>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</si>
  <si>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</si>
  <si>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</si>
  <si>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</si>
  <si>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</si>
  <si>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</si>
  <si>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</si>
  <si>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</si>
  <si>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</si>
  <si>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</si>
  <si>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</si>
  <si>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</si>
  <si>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</si>
  <si>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</si>
  <si>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</si>
  <si>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</si>
  <si>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</si>
  <si>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</si>
  <si>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</si>
  <si>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</si>
  <si>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</si>
  <si>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</si>
  <si>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</si>
  <si>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</si>
  <si>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</si>
  <si>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</si>
  <si>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</si>
  <si>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</si>
  <si>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</si>
  <si>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P21</t>
  </si>
  <si>
    <t>P22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</si>
  <si>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</si>
  <si>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</si>
  <si>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</si>
  <si>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</si>
  <si>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</si>
  <si>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</si>
  <si>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</si>
  <si>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</si>
  <si>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</si>
  <si>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</si>
  <si>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</si>
  <si>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</si>
  <si>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</si>
  <si>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</si>
  <si>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</si>
  <si>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</si>
  <si>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</si>
  <si>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</si>
  <si>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</si>
  <si>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</si>
  <si>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</si>
  <si>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</si>
  <si>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</si>
  <si>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</si>
  <si>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</si>
  <si>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</si>
  <si>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</si>
  <si>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</si>
  <si>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</si>
  <si>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</si>
  <si>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</si>
  <si>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</si>
  <si>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</si>
  <si>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</si>
  <si>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</si>
  <si>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</si>
  <si>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</si>
  <si>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</si>
  <si>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</si>
  <si>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Per ataskaitinį laikotarpį  2021-01-01 - 2021-06-30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</si>
</sst>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Times New Roman"/>
      <family val="1"/>
      <charset val="186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2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0" fontId="14" fillId="0" borderId="0" xfId="1"/>
    <xf numFmtId="0" fontId="15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0" fontId="15" fillId="0" borderId="1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14" fillId="0" borderId="0" xfId="1" applyBorder="1" applyAlignment="1">
      <alignment vertical="center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0" fontId="22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9" fillId="0" borderId="0" xfId="1" applyFont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right" vertical="center"/>
    </xf>
    <xf numFmtId="2" fontId="15" fillId="0" borderId="1" xfId="1" applyNumberFormat="1" applyFont="1" applyBorder="1" applyAlignment="1">
      <alignment horizontal="right" vertical="center"/>
    </xf>
    <xf numFmtId="2" fontId="15" fillId="0" borderId="1" xfId="1" applyNumberFormat="1" applyFont="1" applyBorder="1" applyAlignment="1">
      <alignment horizontal="right" vertical="center" wrapText="1"/>
    </xf>
    <xf numFmtId="0" fontId="10" fillId="0" borderId="0" xfId="1" applyFont="1"/>
    <xf numFmtId="0" fontId="4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2" fontId="15" fillId="2" borderId="9" xfId="1" applyNumberFormat="1" applyFont="1" applyFill="1" applyBorder="1" applyAlignment="1">
      <alignment horizontal="right"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Alignment="1">
      <alignment horizontal="center" vertical="top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15" fillId="0" borderId="14" xfId="1" applyFont="1" applyBorder="1" applyAlignment="1">
      <alignment vertical="center" wrapText="1"/>
    </xf>
    <xf numFmtId="0" fontId="14" fillId="0" borderId="0" xfId="1"/>
    <xf numFmtId="0" fontId="28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 wrapText="1"/>
    </xf>
    <xf numFmtId="0" fontId="20" fillId="0" borderId="0" xfId="1" applyFont="1" applyAlignment="1">
      <alignment vertical="center"/>
    </xf>
    <xf numFmtId="0" fontId="28" fillId="0" borderId="1" xfId="1" applyFont="1" applyBorder="1" applyAlignment="1">
      <alignment horizontal="left" vertical="center" wrapText="1"/>
    </xf>
    <xf numFmtId="0" fontId="28" fillId="0" borderId="0" xfId="1" applyFont="1" applyAlignment="1">
      <alignment vertical="center"/>
    </xf>
    <xf numFmtId="0" fontId="28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4" fillId="3" borderId="0" xfId="1" applyFont="1" applyFill="1" applyBorder="1" applyAlignment="1">
      <alignment horizontal="center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/>
    </xf>
    <xf numFmtId="2" fontId="20" fillId="0" borderId="1" xfId="1" applyNumberFormat="1" applyFont="1" applyFill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0" fontId="14" fillId="0" borderId="0" xfId="1" applyBorder="1"/>
    <xf numFmtId="0" fontId="28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justify" vertical="center" wrapText="1"/>
    </xf>
    <xf numFmtId="0" fontId="20" fillId="0" borderId="0" xfId="1" applyFont="1" applyFill="1" applyBorder="1" applyAlignment="1">
      <alignment horizontal="justify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left" vertical="center" wrapText="1"/>
    </xf>
    <xf numFmtId="0" fontId="21" fillId="0" borderId="1" xfId="1" applyFont="1" applyBorder="1" applyAlignment="1">
      <alignment vertical="center"/>
    </xf>
    <xf numFmtId="0" fontId="21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 vertical="top" wrapText="1"/>
    </xf>
    <xf numFmtId="0" fontId="16" fillId="0" borderId="2" xfId="1" applyFont="1" applyBorder="1" applyAlignment="1">
      <alignment horizontal="left" vertical="center"/>
    </xf>
    <xf numFmtId="0" fontId="24" fillId="0" borderId="3" xfId="1" applyFont="1" applyBorder="1" applyAlignment="1">
      <alignment vertical="center"/>
    </xf>
    <xf numFmtId="0" fontId="24" fillId="0" borderId="8" xfId="1" applyFont="1" applyBorder="1" applyAlignment="1">
      <alignment vertical="center"/>
    </xf>
    <xf numFmtId="0" fontId="15" fillId="0" borderId="2" xfId="1" applyFont="1" applyBorder="1" applyAlignment="1">
      <alignment horizontal="left" vertical="center"/>
    </xf>
    <xf numFmtId="0" fontId="21" fillId="0" borderId="3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14" fillId="0" borderId="0" xfId="1" applyAlignment="1">
      <alignment horizontal="left"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15" fillId="0" borderId="0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24" fillId="0" borderId="3" xfId="1" applyFont="1" applyBorder="1" applyAlignment="1">
      <alignment vertical="center" wrapText="1"/>
    </xf>
    <xf numFmtId="0" fontId="24" fillId="0" borderId="8" xfId="1" applyFont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6" fillId="0" borderId="2" xfId="1" applyFont="1" applyBorder="1" applyAlignment="1">
      <alignment vertical="center" wrapText="1"/>
    </xf>
    <xf numFmtId="0" fontId="16" fillId="0" borderId="2" xfId="1" applyFont="1" applyBorder="1" applyAlignment="1">
      <alignment vertical="center"/>
    </xf>
    <xf numFmtId="0" fontId="23" fillId="0" borderId="0" xfId="1" applyFont="1" applyAlignment="1">
      <alignment horizontal="right" vertical="center"/>
    </xf>
    <xf numFmtId="0" fontId="22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4" fillId="0" borderId="0" xfId="1" applyAlignment="1">
      <alignment vertical="center"/>
    </xf>
    <xf numFmtId="0" fontId="17" fillId="0" borderId="0" xfId="1" applyFont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4" fillId="0" borderId="14" xfId="1" applyBorder="1" applyAlignment="1">
      <alignment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justify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16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vertical="center"/>
    </xf>
    <xf numFmtId="0" fontId="27" fillId="0" borderId="0" xfId="1" applyFont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28" fillId="0" borderId="0" xfId="1" applyFont="1" applyAlignment="1">
      <alignment vertical="center"/>
    </xf>
    <xf numFmtId="0" fontId="28" fillId="0" borderId="9" xfId="1" applyFont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showGridLines="0" tabSelected="1" topLeftCell="A82" zoomScaleNormal="100" zoomScaleSheetLayoutView="100" workbookViewId="0">
      <selection activeCell="I15" sqref="I15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73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86" t="s">
        <v>94</v>
      </c>
      <c r="F2" s="187"/>
      <c r="G2" s="187"/>
    </row>
    <row r="3" spans="1:7">
      <c r="E3" s="188" t="s">
        <v>113</v>
      </c>
      <c r="F3" s="189"/>
      <c r="G3" s="189"/>
    </row>
    <row r="5" spans="1:7">
      <c r="A5" s="178" t="s">
        <v>93</v>
      </c>
      <c r="B5" s="179"/>
      <c r="C5" s="179"/>
      <c r="D5" s="179"/>
      <c r="E5" s="179"/>
      <c r="F5" s="175"/>
      <c r="G5" s="175"/>
    </row>
    <row r="6" spans="1:7">
      <c r="A6" s="193"/>
      <c r="B6" s="193"/>
      <c r="C6" s="193"/>
      <c r="D6" s="193"/>
      <c r="E6" s="193"/>
      <c r="F6" s="193"/>
      <c r="G6" s="193"/>
    </row>
    <row r="7" spans="1:7">
      <c r="A7" s="190" t="s">
        <v>133</v>
      </c>
      <c r="B7" s="191"/>
      <c r="C7" s="191"/>
      <c r="D7" s="191"/>
      <c r="E7" s="191"/>
      <c r="F7" s="192"/>
      <c r="G7" s="192"/>
    </row>
    <row r="8" spans="1:7">
      <c r="A8" s="163" t="s">
        <v>114</v>
      </c>
      <c r="B8" s="162"/>
      <c r="C8" s="162"/>
      <c r="D8" s="162"/>
      <c r="E8" s="162"/>
      <c r="F8" s="175"/>
      <c r="G8" s="175"/>
    </row>
    <row r="9" spans="1:7" ht="12.75" customHeight="1">
      <c r="A9" s="163" t="s">
        <v>110</v>
      </c>
      <c r="B9" s="162"/>
      <c r="C9" s="162"/>
      <c r="D9" s="162"/>
      <c r="E9" s="162"/>
      <c r="F9" s="175"/>
      <c r="G9" s="175"/>
    </row>
    <row r="10" spans="1:7">
      <c r="A10" s="160" t="s">
        <v>115</v>
      </c>
      <c r="B10" s="159"/>
      <c r="C10" s="159"/>
      <c r="D10" s="159"/>
      <c r="E10" s="159"/>
      <c r="F10" s="177"/>
      <c r="G10" s="177"/>
    </row>
    <row r="11" spans="1:7">
      <c r="A11" s="177"/>
      <c r="B11" s="177"/>
      <c r="C11" s="177"/>
      <c r="D11" s="177"/>
      <c r="E11" s="177"/>
      <c r="F11" s="177"/>
      <c r="G11" s="177"/>
    </row>
    <row r="12" spans="1:7">
      <c r="A12" s="176"/>
      <c r="B12" s="175"/>
      <c r="C12" s="175"/>
      <c r="D12" s="175"/>
      <c r="E12" s="175"/>
    </row>
    <row r="13" spans="1:7">
      <c r="A13" s="178" t="s">
        <v>0</v>
      </c>
      <c r="B13" s="179"/>
      <c r="C13" s="179"/>
      <c r="D13" s="179"/>
      <c r="E13" s="179"/>
      <c r="F13" s="180"/>
      <c r="G13" s="180"/>
    </row>
    <row r="14" spans="1:7">
      <c r="A14" s="178" t="s">
        <v>134</v>
      </c>
      <c r="B14" s="179"/>
      <c r="C14" s="179"/>
      <c r="D14" s="179"/>
      <c r="E14" s="179"/>
      <c r="F14" s="180"/>
      <c r="G14" s="180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81" t="s">
        <v>135</v>
      </c>
      <c r="B16" s="182"/>
      <c r="C16" s="182"/>
      <c r="D16" s="182"/>
      <c r="E16" s="182"/>
      <c r="F16" s="183"/>
      <c r="G16" s="183"/>
    </row>
    <row r="17" spans="1:9">
      <c r="A17" s="163" t="s">
        <v>1</v>
      </c>
      <c r="B17" s="163"/>
      <c r="C17" s="163"/>
      <c r="D17" s="163"/>
      <c r="E17" s="163"/>
      <c r="F17" s="184"/>
      <c r="G17" s="184"/>
    </row>
    <row r="18" spans="1:9" ht="12.75" customHeight="1">
      <c r="A18" s="8"/>
      <c r="B18" s="9"/>
      <c r="C18" s="9"/>
      <c r="D18" s="185" t="s">
        <v>150</v>
      </c>
      <c r="E18" s="185"/>
      <c r="F18" s="185"/>
      <c r="G18" s="185"/>
    </row>
    <row r="19" spans="1:9" ht="67.5" customHeight="1">
      <c r="A19" s="3" t="s">
        <v>2</v>
      </c>
      <c r="B19" s="172" t="s">
        <v>3</v>
      </c>
      <c r="C19" s="173"/>
      <c r="D19" s="174"/>
      <c r="E19" s="2" t="s">
        <v>4</v>
      </c>
      <c r="F19" s="1" t="s">
        <v>5</v>
      </c>
      <c r="G19" s="1" t="s">
        <v>6</v>
      </c>
      <c r="I19" s="93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372335.95</v>
      </c>
      <c r="G20" s="87">
        <f>SUM(G21,G27,G38,G39)</f>
        <v>385025.36000000004</v>
      </c>
      <c r="I20" s="94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 t="s">
        <v>136</v>
      </c>
      <c r="F21" s="88">
        <f>SUM(F22:F26)</f>
        <v>0</v>
      </c>
      <c r="G21" s="88">
        <f>SUM(G22:G26)</f>
        <v>0</v>
      </c>
      <c r="I21" s="95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6"/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6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6"/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6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6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 t="s">
        <v>137</v>
      </c>
      <c r="F27" s="88">
        <f>SUM(F28:F37)</f>
        <v>372335.95</v>
      </c>
      <c r="G27" s="88">
        <f>SUM(G28:G37)</f>
        <v>385025.36000000004</v>
      </c>
      <c r="I27" s="96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6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267495.52999999997</v>
      </c>
      <c r="G29" s="88">
        <v>271977.44</v>
      </c>
      <c r="I29" s="96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57639.22</v>
      </c>
      <c r="G30" s="88">
        <v>58890.250000000007</v>
      </c>
      <c r="I30" s="96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6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26978.009999999995</v>
      </c>
      <c r="G32" s="88">
        <v>31102.089999999997</v>
      </c>
      <c r="I32" s="96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6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6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7393.57</v>
      </c>
      <c r="G35" s="88">
        <v>8346.3700000000026</v>
      </c>
      <c r="I35" s="96"/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12829.620000000003</v>
      </c>
      <c r="G36" s="88">
        <v>14709.210000000003</v>
      </c>
      <c r="I36" s="96"/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96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6"/>
    </row>
    <row r="39" spans="1:9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  <c r="I39" s="96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6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101248.41000000002</v>
      </c>
      <c r="G41" s="87">
        <f>SUM(G42,G48,G49,G56,G57)</f>
        <v>70079.37999999999</v>
      </c>
      <c r="I41" s="97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 t="s">
        <v>138</v>
      </c>
      <c r="F42" s="88">
        <f>SUM(F43:F47)</f>
        <v>44.13</v>
      </c>
      <c r="G42" s="88">
        <f>SUM(G43:G47)</f>
        <v>135.19</v>
      </c>
      <c r="I42" s="96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6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44.13</v>
      </c>
      <c r="G44" s="88">
        <v>135.19</v>
      </c>
      <c r="I44" s="96"/>
    </row>
    <row r="45" spans="1:9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  <c r="I45" s="96"/>
    </row>
    <row r="46" spans="1:9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  <c r="I46" s="96"/>
    </row>
    <row r="47" spans="1:9" s="12" customFormat="1" ht="12.75" customHeight="1">
      <c r="A47" s="18" t="s">
        <v>92</v>
      </c>
      <c r="B47" s="32"/>
      <c r="C47" s="164" t="s">
        <v>103</v>
      </c>
      <c r="D47" s="165"/>
      <c r="E47" s="82"/>
      <c r="F47" s="88"/>
      <c r="G47" s="88"/>
      <c r="I47" s="96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 t="s">
        <v>139</v>
      </c>
      <c r="F48" s="88">
        <v>775.58</v>
      </c>
      <c r="G48" s="88">
        <v>495.95</v>
      </c>
      <c r="I48" s="96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 t="s">
        <v>140</v>
      </c>
      <c r="F49" s="88">
        <f>SUM(F50:F55)</f>
        <v>100011.68000000001</v>
      </c>
      <c r="G49" s="88">
        <f>SUM(G50:G55)</f>
        <v>68167.95</v>
      </c>
      <c r="I49" s="96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6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6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6"/>
    </row>
    <row r="53" spans="1:9" s="12" customFormat="1" ht="12.75" customHeight="1">
      <c r="A53" s="18" t="s">
        <v>41</v>
      </c>
      <c r="B53" s="26"/>
      <c r="C53" s="164" t="s">
        <v>89</v>
      </c>
      <c r="D53" s="165"/>
      <c r="E53" s="85"/>
      <c r="F53" s="88">
        <v>2358.13</v>
      </c>
      <c r="G53" s="88">
        <v>1319.1</v>
      </c>
      <c r="I53" s="96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97653.55</v>
      </c>
      <c r="G54" s="88">
        <v>66194.95</v>
      </c>
      <c r="I54" s="96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>
        <v>653.9</v>
      </c>
      <c r="I55" s="96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6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 t="s">
        <v>141</v>
      </c>
      <c r="F57" s="88">
        <v>417.02</v>
      </c>
      <c r="G57" s="88">
        <v>1280.29</v>
      </c>
      <c r="I57" s="96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473584.36000000004</v>
      </c>
      <c r="G58" s="88">
        <f>SUM(G20,G40,G41)</f>
        <v>455104.74000000005</v>
      </c>
      <c r="I58" s="96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 t="s">
        <v>142</v>
      </c>
      <c r="F59" s="87">
        <f>SUM(F60:F63)</f>
        <v>373707.68000000011</v>
      </c>
      <c r="G59" s="87">
        <f>SUM(G60:G63)</f>
        <v>387019.23</v>
      </c>
      <c r="I59" s="97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13304.919999999984</v>
      </c>
      <c r="G60" s="88">
        <v>15171.130000000005</v>
      </c>
      <c r="I60" s="96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357678.28000000009</v>
      </c>
      <c r="G61" s="88">
        <v>368459.05</v>
      </c>
      <c r="I61" s="96"/>
    </row>
    <row r="62" spans="1:9" s="12" customFormat="1" ht="12.75" customHeight="1">
      <c r="A62" s="30" t="s">
        <v>36</v>
      </c>
      <c r="B62" s="166" t="s">
        <v>104</v>
      </c>
      <c r="C62" s="167"/>
      <c r="D62" s="168"/>
      <c r="E62" s="30"/>
      <c r="F62" s="88">
        <v>240.84000000000003</v>
      </c>
      <c r="G62" s="88">
        <v>277.92000000000007</v>
      </c>
      <c r="I62" s="96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2483.64</v>
      </c>
      <c r="G63" s="88">
        <v>3111.13</v>
      </c>
      <c r="I63" s="96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98648.58</v>
      </c>
      <c r="G64" s="87">
        <f>SUM(G65,G69)</f>
        <v>67864.25</v>
      </c>
      <c r="I64" s="97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 t="s">
        <v>143</v>
      </c>
      <c r="F65" s="88">
        <f>SUM(F66:F68)</f>
        <v>15841.42</v>
      </c>
      <c r="G65" s="88">
        <f>SUM(G66:G68)</f>
        <v>12767.77</v>
      </c>
      <c r="I65" s="96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96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>
        <v>15841.42</v>
      </c>
      <c r="G67" s="88">
        <v>12767.77</v>
      </c>
      <c r="I67" s="96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6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 t="s">
        <v>144</v>
      </c>
      <c r="F69" s="88">
        <f>SUM(F70:F75,F78:F83)</f>
        <v>82807.16</v>
      </c>
      <c r="G69" s="88">
        <f>SUM(G70:G75,G78:G83)</f>
        <v>55096.480000000003</v>
      </c>
      <c r="I69" s="96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6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6"/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96"/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96"/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96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6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96"/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/>
      <c r="G77" s="88"/>
      <c r="I77" s="96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6"/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6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4822.3100000000004</v>
      </c>
      <c r="G80" s="88">
        <v>4838.92</v>
      </c>
      <c r="I80" s="96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27690.699999999997</v>
      </c>
      <c r="G81" s="88">
        <v>658.68999999999994</v>
      </c>
      <c r="I81" s="96"/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50294.15</v>
      </c>
      <c r="G82" s="88">
        <v>49598.87</v>
      </c>
      <c r="I82" s="96"/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  <c r="I83" s="96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 t="s">
        <v>145</v>
      </c>
      <c r="F84" s="87">
        <f>SUM(F85,F86,F89,F90)</f>
        <v>1228.099999999851</v>
      </c>
      <c r="G84" s="87">
        <f>SUM(G85,G86,G89,G90)</f>
        <v>221.26</v>
      </c>
      <c r="I84" s="97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6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6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6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6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6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1228.099999999851</v>
      </c>
      <c r="G90" s="88">
        <f>SUM(G91,G92)</f>
        <v>221.26</v>
      </c>
      <c r="I90" s="96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1006.839999999851</v>
      </c>
      <c r="G91" s="88">
        <v>-52.63</v>
      </c>
      <c r="I91" s="96"/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221.26</v>
      </c>
      <c r="G92" s="88">
        <v>273.89</v>
      </c>
      <c r="I92" s="96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7"/>
    </row>
    <row r="94" spans="1:9" s="12" customFormat="1" ht="25.5" customHeight="1">
      <c r="A94" s="1"/>
      <c r="B94" s="169" t="s">
        <v>121</v>
      </c>
      <c r="C94" s="170"/>
      <c r="D94" s="165"/>
      <c r="E94" s="30"/>
      <c r="F94" s="89">
        <f>SUM(F59,F64,F84,F93)</f>
        <v>473584.36</v>
      </c>
      <c r="G94" s="89">
        <f>SUM(G59,G64,G84,G93)</f>
        <v>455104.74</v>
      </c>
      <c r="I94" s="96"/>
    </row>
    <row r="95" spans="1:9" s="12" customFormat="1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>
      <c r="A96" s="162" t="s">
        <v>146</v>
      </c>
      <c r="B96" s="162"/>
      <c r="C96" s="162"/>
      <c r="D96" s="162"/>
      <c r="E96" s="91"/>
      <c r="F96" s="162" t="s">
        <v>147</v>
      </c>
      <c r="G96" s="162"/>
      <c r="I96" s="42"/>
    </row>
    <row r="97" spans="1:9" s="12" customFormat="1" ht="12.75" customHeight="1">
      <c r="A97" s="171" t="s">
        <v>130</v>
      </c>
      <c r="B97" s="171"/>
      <c r="C97" s="171"/>
      <c r="D97" s="171"/>
      <c r="E97" s="42" t="s">
        <v>131</v>
      </c>
      <c r="F97" s="163" t="s">
        <v>112</v>
      </c>
      <c r="G97" s="163"/>
      <c r="I97" s="42"/>
    </row>
    <row r="98" spans="1:9" s="12" customFormat="1">
      <c r="A98" s="9"/>
      <c r="B98" s="9"/>
      <c r="C98" s="9"/>
      <c r="D98" s="9"/>
      <c r="E98" s="9"/>
      <c r="F98" s="9"/>
      <c r="G98" s="9"/>
      <c r="I98" s="42"/>
    </row>
    <row r="99" spans="1:9" s="12" customFormat="1" ht="12.75" customHeight="1">
      <c r="A99" s="159" t="s">
        <v>148</v>
      </c>
      <c r="B99" s="159"/>
      <c r="C99" s="159"/>
      <c r="D99" s="159"/>
      <c r="E99" s="92"/>
      <c r="F99" s="159" t="s">
        <v>149</v>
      </c>
      <c r="G99" s="159"/>
      <c r="I99" s="42"/>
    </row>
    <row r="100" spans="1:9" s="12" customFormat="1" ht="12.75" customHeight="1">
      <c r="A100" s="161" t="s">
        <v>132</v>
      </c>
      <c r="B100" s="161"/>
      <c r="C100" s="161"/>
      <c r="D100" s="161"/>
      <c r="E100" s="61" t="s">
        <v>131</v>
      </c>
      <c r="F100" s="160" t="s">
        <v>112</v>
      </c>
      <c r="G100" s="160"/>
      <c r="I100" s="42"/>
    </row>
    <row r="101" spans="1:9" s="12" customFormat="1">
      <c r="A101" s="70"/>
      <c r="B101" s="70"/>
      <c r="C101" s="70"/>
      <c r="D101" s="70"/>
      <c r="E101" s="71"/>
      <c r="F101" s="9"/>
      <c r="G101" s="9"/>
      <c r="I101" s="42"/>
    </row>
    <row r="102" spans="1:9" s="12" customFormat="1">
      <c r="A102" s="70"/>
      <c r="B102" s="70"/>
      <c r="C102" s="70"/>
      <c r="D102" s="70"/>
      <c r="E102" s="71"/>
      <c r="F102" s="9"/>
      <c r="G102" s="9"/>
      <c r="I102" s="42"/>
    </row>
    <row r="103" spans="1:9" s="12" customFormat="1" ht="12.75" customHeight="1">
      <c r="E103" s="42"/>
      <c r="H103" s="90"/>
      <c r="I103" s="42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3" workbookViewId="0">
      <selection activeCell="H32" sqref="H32:H44"/>
    </sheetView>
  </sheetViews>
  <sheetFormatPr defaultRowHeight="12.75"/>
  <cols>
    <col min="1" max="1" width="8" customWidth="1"/>
    <col min="5" max="5" width="33.140625" customWidth="1"/>
    <col min="6" max="6" width="13.140625" customWidth="1"/>
    <col min="7" max="7" width="14.7109375" customWidth="1"/>
    <col min="8" max="8" width="15.85546875" customWidth="1"/>
  </cols>
  <sheetData>
    <row r="1" spans="1:8">
      <c r="A1" s="98"/>
      <c r="B1" s="98"/>
      <c r="C1" s="98"/>
      <c r="D1" s="98"/>
      <c r="E1" s="98"/>
      <c r="F1" s="110"/>
      <c r="G1" s="110"/>
      <c r="H1" s="98"/>
    </row>
    <row r="2" spans="1:8" ht="15.75">
      <c r="A2" s="98"/>
      <c r="B2" s="98"/>
      <c r="C2" s="108"/>
      <c r="D2" s="98"/>
      <c r="E2" s="98"/>
      <c r="F2" s="109" t="s">
        <v>151</v>
      </c>
      <c r="G2" s="103"/>
      <c r="H2" s="103"/>
    </row>
    <row r="3" spans="1:8" ht="15.75">
      <c r="A3" s="98"/>
      <c r="B3" s="98"/>
      <c r="C3" s="98"/>
      <c r="D3" s="98"/>
      <c r="E3" s="98"/>
      <c r="F3" s="109" t="s">
        <v>113</v>
      </c>
      <c r="G3" s="103"/>
      <c r="H3" s="103"/>
    </row>
    <row r="5" spans="1:8" ht="15.75">
      <c r="A5" s="220" t="s">
        <v>152</v>
      </c>
      <c r="B5" s="221"/>
      <c r="C5" s="221"/>
      <c r="D5" s="221"/>
      <c r="E5" s="221"/>
      <c r="F5" s="221"/>
      <c r="G5" s="221"/>
      <c r="H5" s="221"/>
    </row>
    <row r="6" spans="1:8" ht="15.75">
      <c r="A6" s="222" t="s">
        <v>153</v>
      </c>
      <c r="B6" s="221"/>
      <c r="C6" s="221"/>
      <c r="D6" s="221"/>
      <c r="E6" s="221"/>
      <c r="F6" s="221"/>
      <c r="G6" s="221"/>
      <c r="H6" s="221"/>
    </row>
    <row r="7" spans="1:8" ht="15.75">
      <c r="A7" s="223" t="s">
        <v>133</v>
      </c>
      <c r="B7" s="224"/>
      <c r="C7" s="224"/>
      <c r="D7" s="224"/>
      <c r="E7" s="224"/>
      <c r="F7" s="224"/>
      <c r="G7" s="224"/>
      <c r="H7" s="224"/>
    </row>
    <row r="8" spans="1:8" ht="15">
      <c r="A8" s="225" t="s">
        <v>154</v>
      </c>
      <c r="B8" s="219"/>
      <c r="C8" s="219"/>
      <c r="D8" s="219"/>
      <c r="E8" s="219"/>
      <c r="F8" s="219"/>
      <c r="G8" s="219"/>
      <c r="H8" s="219"/>
    </row>
    <row r="9" spans="1:8" ht="15">
      <c r="A9" s="225" t="s">
        <v>155</v>
      </c>
      <c r="B9" s="219"/>
      <c r="C9" s="219"/>
      <c r="D9" s="219"/>
      <c r="E9" s="219"/>
      <c r="F9" s="219"/>
      <c r="G9" s="219"/>
      <c r="H9" s="219"/>
    </row>
    <row r="10" spans="1:8" ht="15">
      <c r="A10" s="225" t="s">
        <v>156</v>
      </c>
      <c r="B10" s="219"/>
      <c r="C10" s="219"/>
      <c r="D10" s="219"/>
      <c r="E10" s="219"/>
      <c r="F10" s="219"/>
      <c r="G10" s="219"/>
      <c r="H10" s="219"/>
    </row>
    <row r="11" spans="1:8" ht="15">
      <c r="A11" s="225" t="s">
        <v>157</v>
      </c>
      <c r="B11" s="221"/>
      <c r="C11" s="221"/>
      <c r="D11" s="221"/>
      <c r="E11" s="221"/>
      <c r="F11" s="221"/>
      <c r="G11" s="221"/>
      <c r="H11" s="221"/>
    </row>
    <row r="12" spans="1:8" ht="15">
      <c r="A12" s="226"/>
      <c r="B12" s="219"/>
      <c r="C12" s="219"/>
      <c r="D12" s="219"/>
      <c r="E12" s="219"/>
      <c r="F12" s="219"/>
      <c r="G12" s="219"/>
      <c r="H12" s="219"/>
    </row>
    <row r="13" spans="1:8" ht="15">
      <c r="A13" s="227" t="s">
        <v>158</v>
      </c>
      <c r="B13" s="228"/>
      <c r="C13" s="228"/>
      <c r="D13" s="228"/>
      <c r="E13" s="228"/>
      <c r="F13" s="228"/>
      <c r="G13" s="228"/>
      <c r="H13" s="228"/>
    </row>
    <row r="14" spans="1:8" ht="15">
      <c r="A14" s="225"/>
      <c r="B14" s="219"/>
      <c r="C14" s="219"/>
      <c r="D14" s="219"/>
      <c r="E14" s="219"/>
      <c r="F14" s="219"/>
      <c r="G14" s="219"/>
      <c r="H14" s="219"/>
    </row>
    <row r="15" spans="1:8" ht="15">
      <c r="A15" s="227" t="s">
        <v>134</v>
      </c>
      <c r="B15" s="228"/>
      <c r="C15" s="228"/>
      <c r="D15" s="228"/>
      <c r="E15" s="228"/>
      <c r="F15" s="228"/>
      <c r="G15" s="228"/>
      <c r="H15" s="228"/>
    </row>
    <row r="16" spans="1:8" ht="15">
      <c r="A16" s="111"/>
      <c r="B16" s="107"/>
      <c r="C16" s="107"/>
      <c r="D16" s="107"/>
      <c r="E16" s="107"/>
      <c r="F16" s="107"/>
      <c r="G16" s="107"/>
      <c r="H16" s="107"/>
    </row>
    <row r="17" spans="1:8" ht="15">
      <c r="A17" s="231" t="s">
        <v>135</v>
      </c>
      <c r="B17" s="219"/>
      <c r="C17" s="219"/>
      <c r="D17" s="219"/>
      <c r="E17" s="219"/>
      <c r="F17" s="219"/>
      <c r="G17" s="219"/>
      <c r="H17" s="219"/>
    </row>
    <row r="18" spans="1:8" ht="15">
      <c r="A18" s="225" t="s">
        <v>1</v>
      </c>
      <c r="B18" s="219"/>
      <c r="C18" s="219"/>
      <c r="D18" s="219"/>
      <c r="E18" s="219"/>
      <c r="F18" s="219"/>
      <c r="G18" s="219"/>
      <c r="H18" s="219"/>
    </row>
    <row r="19" spans="1:8" ht="15">
      <c r="A19" s="218" t="s">
        <v>150</v>
      </c>
      <c r="B19" s="219"/>
      <c r="C19" s="219"/>
      <c r="D19" s="219"/>
      <c r="E19" s="219"/>
      <c r="F19" s="219"/>
      <c r="G19" s="219"/>
      <c r="H19" s="219"/>
    </row>
    <row r="20" spans="1:8" ht="47.25">
      <c r="A20" s="105" t="s">
        <v>2</v>
      </c>
      <c r="B20" s="229" t="s">
        <v>3</v>
      </c>
      <c r="C20" s="197"/>
      <c r="D20" s="197"/>
      <c r="E20" s="197"/>
      <c r="F20" s="105" t="s">
        <v>159</v>
      </c>
      <c r="G20" s="105" t="s">
        <v>160</v>
      </c>
      <c r="H20" s="105" t="s">
        <v>161</v>
      </c>
    </row>
    <row r="21" spans="1:8" ht="15.75">
      <c r="A21" s="100" t="s">
        <v>7</v>
      </c>
      <c r="B21" s="198" t="s">
        <v>162</v>
      </c>
      <c r="C21" s="230"/>
      <c r="D21" s="230"/>
      <c r="E21" s="230"/>
      <c r="F21" s="112"/>
      <c r="G21" s="116">
        <v>565454.18000000005</v>
      </c>
      <c r="H21" s="116">
        <v>463231.41</v>
      </c>
    </row>
    <row r="22" spans="1:8" ht="15.75">
      <c r="A22" s="99" t="s">
        <v>9</v>
      </c>
      <c r="B22" s="195" t="s">
        <v>163</v>
      </c>
      <c r="C22" s="195"/>
      <c r="D22" s="195"/>
      <c r="E22" s="195"/>
      <c r="F22" s="113"/>
      <c r="G22" s="117">
        <v>551408.76</v>
      </c>
      <c r="H22" s="117">
        <v>452021.53</v>
      </c>
    </row>
    <row r="23" spans="1:8" ht="15.75">
      <c r="A23" s="99" t="s">
        <v>164</v>
      </c>
      <c r="B23" s="195" t="s">
        <v>60</v>
      </c>
      <c r="C23" s="195"/>
      <c r="D23" s="195"/>
      <c r="E23" s="195"/>
      <c r="F23" s="113"/>
      <c r="G23" s="122">
        <v>319798.45</v>
      </c>
      <c r="H23" s="122">
        <v>281409.13</v>
      </c>
    </row>
    <row r="24" spans="1:8" ht="15.75">
      <c r="A24" s="99" t="s">
        <v>165</v>
      </c>
      <c r="B24" s="194" t="s">
        <v>166</v>
      </c>
      <c r="C24" s="194"/>
      <c r="D24" s="194"/>
      <c r="E24" s="194"/>
      <c r="F24" s="113"/>
      <c r="G24" s="122">
        <v>230379.74000000002</v>
      </c>
      <c r="H24" s="122">
        <v>167470.32999999999</v>
      </c>
    </row>
    <row r="25" spans="1:8" ht="15.75">
      <c r="A25" s="99" t="s">
        <v>167</v>
      </c>
      <c r="B25" s="194" t="s">
        <v>168</v>
      </c>
      <c r="C25" s="194"/>
      <c r="D25" s="194"/>
      <c r="E25" s="194"/>
      <c r="F25" s="113"/>
      <c r="G25" s="122">
        <v>37.08</v>
      </c>
      <c r="H25" s="122">
        <v>1219.98</v>
      </c>
    </row>
    <row r="26" spans="1:8" ht="15.75">
      <c r="A26" s="99" t="s">
        <v>169</v>
      </c>
      <c r="B26" s="194" t="s">
        <v>170</v>
      </c>
      <c r="C26" s="194"/>
      <c r="D26" s="194"/>
      <c r="E26" s="194"/>
      <c r="F26" s="113"/>
      <c r="G26" s="122">
        <v>1193.49</v>
      </c>
      <c r="H26" s="122">
        <v>1922.0900000000001</v>
      </c>
    </row>
    <row r="27" spans="1:8" ht="15.75">
      <c r="A27" s="99" t="s">
        <v>16</v>
      </c>
      <c r="B27" s="194" t="s">
        <v>171</v>
      </c>
      <c r="C27" s="194"/>
      <c r="D27" s="194"/>
      <c r="E27" s="194"/>
      <c r="F27" s="113"/>
      <c r="G27" s="117"/>
      <c r="H27" s="118"/>
    </row>
    <row r="28" spans="1:8" ht="15.75">
      <c r="A28" s="99" t="s">
        <v>36</v>
      </c>
      <c r="B28" s="194" t="s">
        <v>172</v>
      </c>
      <c r="C28" s="194"/>
      <c r="D28" s="194"/>
      <c r="E28" s="194"/>
      <c r="F28" s="113" t="s">
        <v>222</v>
      </c>
      <c r="G28" s="117">
        <v>14045.420000000002</v>
      </c>
      <c r="H28" s="117">
        <v>11209.88</v>
      </c>
    </row>
    <row r="29" spans="1:8" ht="15.75">
      <c r="A29" s="99" t="s">
        <v>173</v>
      </c>
      <c r="B29" s="194" t="s">
        <v>174</v>
      </c>
      <c r="C29" s="194"/>
      <c r="D29" s="194"/>
      <c r="E29" s="194"/>
      <c r="F29" s="113"/>
      <c r="G29" s="122">
        <v>14045.420000000002</v>
      </c>
      <c r="H29" s="122">
        <v>11209.88</v>
      </c>
    </row>
    <row r="30" spans="1:8" ht="15.75">
      <c r="A30" s="99" t="s">
        <v>175</v>
      </c>
      <c r="B30" s="194" t="s">
        <v>176</v>
      </c>
      <c r="C30" s="194"/>
      <c r="D30" s="194"/>
      <c r="E30" s="194"/>
      <c r="F30" s="113"/>
      <c r="G30" s="122"/>
      <c r="H30" s="122"/>
    </row>
    <row r="31" spans="1:8" ht="15.75">
      <c r="A31" s="100" t="s">
        <v>45</v>
      </c>
      <c r="B31" s="198" t="s">
        <v>177</v>
      </c>
      <c r="C31" s="198"/>
      <c r="D31" s="198"/>
      <c r="E31" s="198"/>
      <c r="F31" s="112" t="s">
        <v>223</v>
      </c>
      <c r="G31" s="116">
        <v>564446.81999999995</v>
      </c>
      <c r="H31" s="116">
        <v>462592.58</v>
      </c>
    </row>
    <row r="32" spans="1:8" ht="15.75">
      <c r="A32" s="99" t="s">
        <v>9</v>
      </c>
      <c r="B32" s="194" t="s">
        <v>178</v>
      </c>
      <c r="C32" s="196"/>
      <c r="D32" s="196"/>
      <c r="E32" s="196"/>
      <c r="F32" s="113"/>
      <c r="G32" s="122">
        <v>460218.91</v>
      </c>
      <c r="H32" s="122">
        <v>385697.64999999997</v>
      </c>
    </row>
    <row r="33" spans="1:8" ht="15.75">
      <c r="A33" s="99" t="s">
        <v>16</v>
      </c>
      <c r="B33" s="194" t="s">
        <v>179</v>
      </c>
      <c r="C33" s="196"/>
      <c r="D33" s="196"/>
      <c r="E33" s="196"/>
      <c r="F33" s="113"/>
      <c r="G33" s="122">
        <v>12689.41</v>
      </c>
      <c r="H33" s="122">
        <v>11969.1</v>
      </c>
    </row>
    <row r="34" spans="1:8" ht="15.75">
      <c r="A34" s="99" t="s">
        <v>36</v>
      </c>
      <c r="B34" s="194" t="s">
        <v>180</v>
      </c>
      <c r="C34" s="196"/>
      <c r="D34" s="196"/>
      <c r="E34" s="196"/>
      <c r="F34" s="113"/>
      <c r="G34" s="122">
        <v>35275.480000000003</v>
      </c>
      <c r="H34" s="122">
        <v>29836.989999999998</v>
      </c>
    </row>
    <row r="35" spans="1:8" ht="15.75">
      <c r="A35" s="99" t="s">
        <v>44</v>
      </c>
      <c r="B35" s="195" t="s">
        <v>181</v>
      </c>
      <c r="C35" s="196"/>
      <c r="D35" s="196"/>
      <c r="E35" s="196"/>
      <c r="F35" s="113"/>
      <c r="G35" s="122"/>
      <c r="H35" s="122">
        <v>286.85000000000002</v>
      </c>
    </row>
    <row r="36" spans="1:8" ht="15.75">
      <c r="A36" s="99" t="s">
        <v>55</v>
      </c>
      <c r="B36" s="195" t="s">
        <v>182</v>
      </c>
      <c r="C36" s="196"/>
      <c r="D36" s="196"/>
      <c r="E36" s="196"/>
      <c r="F36" s="113"/>
      <c r="G36" s="122">
        <v>2348.4</v>
      </c>
      <c r="H36" s="122">
        <v>2480.2000000000003</v>
      </c>
    </row>
    <row r="37" spans="1:8" ht="15.75">
      <c r="A37" s="99" t="s">
        <v>183</v>
      </c>
      <c r="B37" s="195" t="s">
        <v>184</v>
      </c>
      <c r="C37" s="196"/>
      <c r="D37" s="196"/>
      <c r="E37" s="196"/>
      <c r="F37" s="113"/>
      <c r="G37" s="122">
        <v>379.46</v>
      </c>
      <c r="H37" s="122">
        <v>233.34</v>
      </c>
    </row>
    <row r="38" spans="1:8" ht="15.75">
      <c r="A38" s="99" t="s">
        <v>185</v>
      </c>
      <c r="B38" s="195" t="s">
        <v>186</v>
      </c>
      <c r="C38" s="196"/>
      <c r="D38" s="196"/>
      <c r="E38" s="196"/>
      <c r="F38" s="113"/>
      <c r="G38" s="122">
        <v>2961.49</v>
      </c>
      <c r="H38" s="122">
        <v>636.9</v>
      </c>
    </row>
    <row r="39" spans="1:8" ht="15.75">
      <c r="A39" s="99" t="s">
        <v>187</v>
      </c>
      <c r="B39" s="194" t="s">
        <v>188</v>
      </c>
      <c r="C39" s="196"/>
      <c r="D39" s="196"/>
      <c r="E39" s="196"/>
      <c r="F39" s="113"/>
      <c r="G39" s="122"/>
      <c r="H39" s="122"/>
    </row>
    <row r="40" spans="1:8" ht="15.75">
      <c r="A40" s="99" t="s">
        <v>189</v>
      </c>
      <c r="B40" s="195" t="s">
        <v>190</v>
      </c>
      <c r="C40" s="196"/>
      <c r="D40" s="196"/>
      <c r="E40" s="196"/>
      <c r="F40" s="113"/>
      <c r="G40" s="122">
        <v>32136.79</v>
      </c>
      <c r="H40" s="122">
        <v>23163.26</v>
      </c>
    </row>
    <row r="41" spans="1:8" ht="15.75">
      <c r="A41" s="99" t="s">
        <v>191</v>
      </c>
      <c r="B41" s="194" t="s">
        <v>192</v>
      </c>
      <c r="C41" s="197"/>
      <c r="D41" s="197"/>
      <c r="E41" s="197"/>
      <c r="F41" s="113"/>
      <c r="G41" s="122">
        <v>10926.3</v>
      </c>
      <c r="H41" s="122"/>
    </row>
    <row r="42" spans="1:8" ht="15.75">
      <c r="A42" s="99" t="s">
        <v>193</v>
      </c>
      <c r="B42" s="194" t="s">
        <v>194</v>
      </c>
      <c r="C42" s="196"/>
      <c r="D42" s="196"/>
      <c r="E42" s="196"/>
      <c r="F42" s="113"/>
      <c r="G42" s="122"/>
      <c r="H42" s="122"/>
    </row>
    <row r="43" spans="1:8" ht="15.75">
      <c r="A43" s="99" t="s">
        <v>195</v>
      </c>
      <c r="B43" s="194" t="s">
        <v>196</v>
      </c>
      <c r="C43" s="196"/>
      <c r="D43" s="196"/>
      <c r="E43" s="196"/>
      <c r="F43" s="113"/>
      <c r="G43" s="122"/>
      <c r="H43" s="122"/>
    </row>
    <row r="44" spans="1:8" ht="15.75">
      <c r="A44" s="99" t="s">
        <v>197</v>
      </c>
      <c r="B44" s="194" t="s">
        <v>198</v>
      </c>
      <c r="C44" s="196"/>
      <c r="D44" s="196"/>
      <c r="E44" s="196"/>
      <c r="F44" s="113"/>
      <c r="G44" s="122">
        <v>7510.58</v>
      </c>
      <c r="H44" s="122">
        <v>8288.2900000000009</v>
      </c>
    </row>
    <row r="45" spans="1:8" ht="15.75">
      <c r="A45" s="99" t="s">
        <v>199</v>
      </c>
      <c r="B45" s="205" t="s">
        <v>200</v>
      </c>
      <c r="C45" s="206"/>
      <c r="D45" s="206"/>
      <c r="E45" s="207"/>
      <c r="F45" s="113"/>
      <c r="G45" s="122"/>
      <c r="H45" s="122"/>
    </row>
    <row r="46" spans="1:8" ht="15.75">
      <c r="A46" s="106" t="s">
        <v>47</v>
      </c>
      <c r="B46" s="202" t="s">
        <v>201</v>
      </c>
      <c r="C46" s="203"/>
      <c r="D46" s="203"/>
      <c r="E46" s="204"/>
      <c r="F46" s="112"/>
      <c r="G46" s="116">
        <v>1007.3600000001024</v>
      </c>
      <c r="H46" s="116">
        <v>638.83000000007451</v>
      </c>
    </row>
    <row r="47" spans="1:8" ht="15.75">
      <c r="A47" s="106" t="s">
        <v>58</v>
      </c>
      <c r="B47" s="217" t="s">
        <v>202</v>
      </c>
      <c r="C47" s="203"/>
      <c r="D47" s="203"/>
      <c r="E47" s="204"/>
      <c r="F47" s="115"/>
      <c r="G47" s="116">
        <v>0</v>
      </c>
      <c r="H47" s="116">
        <v>0</v>
      </c>
    </row>
    <row r="48" spans="1:8" ht="15.75">
      <c r="A48" s="101" t="s">
        <v>203</v>
      </c>
      <c r="B48" s="205" t="s">
        <v>204</v>
      </c>
      <c r="C48" s="206"/>
      <c r="D48" s="206"/>
      <c r="E48" s="207"/>
      <c r="F48" s="114"/>
      <c r="G48" s="117"/>
      <c r="H48" s="122"/>
    </row>
    <row r="49" spans="1:8" ht="15.75">
      <c r="A49" s="101" t="s">
        <v>16</v>
      </c>
      <c r="B49" s="205" t="s">
        <v>205</v>
      </c>
      <c r="C49" s="206"/>
      <c r="D49" s="206"/>
      <c r="E49" s="207"/>
      <c r="F49" s="114"/>
      <c r="G49" s="122"/>
      <c r="H49" s="122"/>
    </row>
    <row r="50" spans="1:8" ht="15.75">
      <c r="A50" s="101" t="s">
        <v>206</v>
      </c>
      <c r="B50" s="205" t="s">
        <v>207</v>
      </c>
      <c r="C50" s="206"/>
      <c r="D50" s="206"/>
      <c r="E50" s="207"/>
      <c r="F50" s="114"/>
      <c r="G50" s="122"/>
      <c r="H50" s="122"/>
    </row>
    <row r="51" spans="1:8" ht="15.75">
      <c r="A51" s="106" t="s">
        <v>63</v>
      </c>
      <c r="B51" s="202" t="s">
        <v>208</v>
      </c>
      <c r="C51" s="203"/>
      <c r="D51" s="203"/>
      <c r="E51" s="204"/>
      <c r="F51" s="115"/>
      <c r="G51" s="122">
        <v>-0.52</v>
      </c>
      <c r="H51" s="122"/>
    </row>
    <row r="52" spans="1:8" ht="15.75">
      <c r="A52" s="106" t="s">
        <v>75</v>
      </c>
      <c r="B52" s="212" t="s">
        <v>209</v>
      </c>
      <c r="C52" s="213"/>
      <c r="D52" s="213"/>
      <c r="E52" s="214"/>
      <c r="F52" s="115"/>
      <c r="G52" s="122"/>
      <c r="H52" s="122"/>
    </row>
    <row r="53" spans="1:8" ht="15.75">
      <c r="A53" s="106" t="s">
        <v>87</v>
      </c>
      <c r="B53" s="202" t="s">
        <v>210</v>
      </c>
      <c r="C53" s="203"/>
      <c r="D53" s="203"/>
      <c r="E53" s="204"/>
      <c r="F53" s="115"/>
      <c r="G53" s="122"/>
      <c r="H53" s="122"/>
    </row>
    <row r="54" spans="1:8" ht="15.75">
      <c r="A54" s="106" t="s">
        <v>211</v>
      </c>
      <c r="B54" s="216" t="s">
        <v>212</v>
      </c>
      <c r="C54" s="213"/>
      <c r="D54" s="213"/>
      <c r="E54" s="214"/>
      <c r="F54" s="115"/>
      <c r="G54" s="116">
        <v>1006.8400000001025</v>
      </c>
      <c r="H54" s="116">
        <v>638.83000000007451</v>
      </c>
    </row>
    <row r="55" spans="1:8" ht="15.75">
      <c r="A55" s="106" t="s">
        <v>9</v>
      </c>
      <c r="B55" s="217" t="s">
        <v>213</v>
      </c>
      <c r="C55" s="203"/>
      <c r="D55" s="203"/>
      <c r="E55" s="204"/>
      <c r="F55" s="115"/>
      <c r="G55" s="122"/>
      <c r="H55" s="122"/>
    </row>
    <row r="56" spans="1:8" ht="15.75">
      <c r="A56" s="106" t="s">
        <v>214</v>
      </c>
      <c r="B56" s="202" t="s">
        <v>215</v>
      </c>
      <c r="C56" s="203"/>
      <c r="D56" s="203"/>
      <c r="E56" s="204"/>
      <c r="F56" s="115"/>
      <c r="G56" s="116">
        <v>1006.8400000001025</v>
      </c>
      <c r="H56" s="116">
        <v>638.83000000007451</v>
      </c>
    </row>
    <row r="57" spans="1:8" ht="15.75">
      <c r="A57" s="101" t="s">
        <v>9</v>
      </c>
      <c r="B57" s="205" t="s">
        <v>216</v>
      </c>
      <c r="C57" s="206"/>
      <c r="D57" s="206"/>
      <c r="E57" s="207"/>
      <c r="F57" s="114"/>
      <c r="G57" s="117"/>
      <c r="H57" s="117"/>
    </row>
    <row r="58" spans="1:8" ht="15.75">
      <c r="A58" s="101" t="s">
        <v>16</v>
      </c>
      <c r="B58" s="205" t="s">
        <v>217</v>
      </c>
      <c r="C58" s="206"/>
      <c r="D58" s="206"/>
      <c r="E58" s="207"/>
      <c r="F58" s="114"/>
      <c r="G58" s="117"/>
      <c r="H58" s="117"/>
    </row>
    <row r="59" spans="1:8">
      <c r="A59" s="102"/>
      <c r="B59" s="102"/>
      <c r="C59" s="102"/>
      <c r="D59" s="98"/>
      <c r="E59" s="98"/>
      <c r="F59" s="104"/>
      <c r="G59" s="104"/>
      <c r="H59" s="104"/>
    </row>
    <row r="60" spans="1:8" ht="15.75">
      <c r="A60" s="211" t="s">
        <v>146</v>
      </c>
      <c r="B60" s="211"/>
      <c r="C60" s="211"/>
      <c r="D60" s="211"/>
      <c r="E60" s="211"/>
      <c r="F60" s="128"/>
      <c r="G60" s="208" t="s">
        <v>147</v>
      </c>
      <c r="H60" s="208"/>
    </row>
    <row r="61" spans="1:8">
      <c r="A61" s="210" t="s">
        <v>218</v>
      </c>
      <c r="B61" s="210"/>
      <c r="C61" s="210"/>
      <c r="D61" s="210"/>
      <c r="E61" s="210"/>
      <c r="F61" s="127" t="s">
        <v>131</v>
      </c>
      <c r="G61" s="209" t="s">
        <v>112</v>
      </c>
      <c r="H61" s="209"/>
    </row>
    <row r="62" spans="1:8" ht="15">
      <c r="A62" s="123"/>
      <c r="B62" s="123"/>
      <c r="C62" s="123"/>
      <c r="D62" s="123"/>
      <c r="E62" s="123"/>
      <c r="F62" s="123"/>
      <c r="G62" s="124"/>
      <c r="H62" s="124"/>
    </row>
    <row r="63" spans="1:8">
      <c r="A63" s="215" t="s">
        <v>148</v>
      </c>
      <c r="B63" s="215"/>
      <c r="C63" s="215"/>
      <c r="D63" s="215"/>
      <c r="E63" s="215"/>
      <c r="F63" s="125" t="s">
        <v>219</v>
      </c>
      <c r="G63" s="199" t="s">
        <v>149</v>
      </c>
      <c r="H63" s="199"/>
    </row>
    <row r="64" spans="1:8">
      <c r="A64" s="200" t="s">
        <v>220</v>
      </c>
      <c r="B64" s="200"/>
      <c r="C64" s="200"/>
      <c r="D64" s="200"/>
      <c r="E64" s="200"/>
      <c r="F64" s="126" t="s">
        <v>221</v>
      </c>
      <c r="G64" s="201" t="s">
        <v>112</v>
      </c>
      <c r="H64" s="201"/>
    </row>
    <row r="67" spans="1:8">
      <c r="A67" s="120"/>
      <c r="B67" s="120"/>
      <c r="C67" s="120"/>
      <c r="D67" s="121"/>
      <c r="E67" s="120"/>
      <c r="F67" s="120"/>
      <c r="G67" s="119"/>
      <c r="H67" s="120"/>
    </row>
  </sheetData>
  <mergeCells count="61">
    <mergeCell ref="B44:E44"/>
    <mergeCell ref="B38:E38"/>
    <mergeCell ref="B39:E39"/>
    <mergeCell ref="A10:H10"/>
    <mergeCell ref="A12:H12"/>
    <mergeCell ref="A13:H13"/>
    <mergeCell ref="A11:H11"/>
    <mergeCell ref="B22:E22"/>
    <mergeCell ref="B20:E20"/>
    <mergeCell ref="B21:E21"/>
    <mergeCell ref="A14:H14"/>
    <mergeCell ref="A15:H15"/>
    <mergeCell ref="A17:H17"/>
    <mergeCell ref="A18:H18"/>
    <mergeCell ref="A5:H5"/>
    <mergeCell ref="A6:H6"/>
    <mergeCell ref="A7:H7"/>
    <mergeCell ref="A8:H8"/>
    <mergeCell ref="A9:H9"/>
    <mergeCell ref="A19:H19"/>
    <mergeCell ref="B48:E48"/>
    <mergeCell ref="B49:E49"/>
    <mergeCell ref="B50:E50"/>
    <mergeCell ref="B45:E45"/>
    <mergeCell ref="B46:E46"/>
    <mergeCell ref="B23:E23"/>
    <mergeCell ref="B24:E24"/>
    <mergeCell ref="B25:E25"/>
    <mergeCell ref="B26:E26"/>
    <mergeCell ref="B27:E27"/>
    <mergeCell ref="B28:E28"/>
    <mergeCell ref="B47:E47"/>
    <mergeCell ref="B29:E29"/>
    <mergeCell ref="B42:E42"/>
    <mergeCell ref="B43:E43"/>
    <mergeCell ref="G63:H63"/>
    <mergeCell ref="A64:E64"/>
    <mergeCell ref="G64:H64"/>
    <mergeCell ref="B51:E51"/>
    <mergeCell ref="B56:E56"/>
    <mergeCell ref="B57:E57"/>
    <mergeCell ref="B58:E58"/>
    <mergeCell ref="G60:H60"/>
    <mergeCell ref="G61:H61"/>
    <mergeCell ref="A61:E61"/>
    <mergeCell ref="A60:E60"/>
    <mergeCell ref="B52:E52"/>
    <mergeCell ref="B53:E53"/>
    <mergeCell ref="A63:E63"/>
    <mergeCell ref="B54:E54"/>
    <mergeCell ref="B55:E55"/>
    <mergeCell ref="B30:E30"/>
    <mergeCell ref="B40:E40"/>
    <mergeCell ref="B41:E41"/>
    <mergeCell ref="B31:E31"/>
    <mergeCell ref="B32:E32"/>
    <mergeCell ref="B33:E33"/>
    <mergeCell ref="B34:E34"/>
    <mergeCell ref="B35:E35"/>
    <mergeCell ref="B36:E36"/>
    <mergeCell ref="B37:E37"/>
  </mergeCells>
  <pageMargins left="0.70866141732283472" right="0" top="0.15748031496062992" bottom="0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opLeftCell="A16" workbookViewId="0">
      <selection activeCell="H12" sqref="H12"/>
    </sheetView>
  </sheetViews>
  <sheetFormatPr defaultRowHeight="12.75"/>
  <cols>
    <col min="1" max="1" width="6" customWidth="1"/>
    <col min="2" max="2" width="32.85546875" customWidth="1"/>
    <col min="3" max="13" width="15.7109375" customWidth="1"/>
  </cols>
  <sheetData>
    <row r="1" spans="1:24" ht="14.25">
      <c r="A1" s="129"/>
      <c r="B1" s="129"/>
      <c r="C1" s="129"/>
      <c r="D1" s="129"/>
      <c r="E1" s="129"/>
      <c r="F1" s="129"/>
      <c r="G1" s="129"/>
      <c r="H1" s="129"/>
      <c r="I1" s="135"/>
      <c r="J1" s="135"/>
      <c r="K1" s="135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ht="15">
      <c r="A2" s="129"/>
      <c r="B2" s="129"/>
      <c r="C2" s="129"/>
      <c r="D2" s="129"/>
      <c r="E2" s="129"/>
      <c r="F2" s="129"/>
      <c r="G2" s="129"/>
      <c r="H2" s="129"/>
      <c r="I2" s="133" t="s">
        <v>224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ht="15">
      <c r="A3" s="129"/>
      <c r="B3" s="129"/>
      <c r="C3" s="129"/>
      <c r="D3" s="129"/>
      <c r="E3" s="129"/>
      <c r="F3" s="129"/>
      <c r="G3" s="129"/>
      <c r="H3" s="129"/>
      <c r="I3" s="133" t="s">
        <v>225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5" spans="1:24" ht="14.25">
      <c r="A5" s="234" t="s">
        <v>226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4" ht="14.25">
      <c r="A6" s="234" t="s">
        <v>227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8" spans="1:24" ht="14.25">
      <c r="A8" s="234" t="s">
        <v>228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</row>
    <row r="10" spans="1:24" ht="14.25">
      <c r="A10" s="233" t="s">
        <v>2</v>
      </c>
      <c r="B10" s="233" t="s">
        <v>229</v>
      </c>
      <c r="C10" s="233" t="s">
        <v>230</v>
      </c>
      <c r="D10" s="233" t="s">
        <v>263</v>
      </c>
      <c r="E10" s="233"/>
      <c r="F10" s="233"/>
      <c r="G10" s="233"/>
      <c r="H10" s="233"/>
      <c r="I10" s="233"/>
      <c r="J10" s="236"/>
      <c r="K10" s="236"/>
      <c r="L10" s="233"/>
      <c r="M10" s="233" t="s">
        <v>231</v>
      </c>
      <c r="N10" s="129"/>
      <c r="O10" s="232"/>
      <c r="P10" s="232"/>
      <c r="Q10" s="232"/>
      <c r="R10" s="232"/>
      <c r="S10" s="232"/>
      <c r="T10" s="232"/>
      <c r="U10" s="232"/>
      <c r="V10" s="232"/>
      <c r="W10" s="232"/>
      <c r="X10" s="232"/>
    </row>
    <row r="11" spans="1:24" ht="123" customHeight="1">
      <c r="A11" s="233"/>
      <c r="B11" s="233"/>
      <c r="C11" s="233"/>
      <c r="D11" s="130" t="s">
        <v>232</v>
      </c>
      <c r="E11" s="130" t="s">
        <v>233</v>
      </c>
      <c r="F11" s="130" t="s">
        <v>234</v>
      </c>
      <c r="G11" s="130" t="s">
        <v>235</v>
      </c>
      <c r="H11" s="130" t="s">
        <v>236</v>
      </c>
      <c r="I11" s="136" t="s">
        <v>237</v>
      </c>
      <c r="J11" s="130" t="s">
        <v>238</v>
      </c>
      <c r="K11" s="138" t="s">
        <v>239</v>
      </c>
      <c r="L11" s="139" t="s">
        <v>240</v>
      </c>
      <c r="M11" s="233"/>
      <c r="N11" s="129"/>
      <c r="O11" s="232"/>
      <c r="P11" s="149"/>
      <c r="Q11" s="149"/>
      <c r="R11" s="149"/>
      <c r="S11" s="149"/>
      <c r="T11" s="149"/>
      <c r="U11" s="149"/>
      <c r="V11" s="149"/>
      <c r="W11" s="151"/>
      <c r="X11" s="151"/>
    </row>
    <row r="12" spans="1:24" ht="15" customHeight="1">
      <c r="A12" s="137">
        <v>1</v>
      </c>
      <c r="B12" s="137">
        <v>2</v>
      </c>
      <c r="C12" s="137">
        <v>3</v>
      </c>
      <c r="D12" s="137">
        <v>4</v>
      </c>
      <c r="E12" s="137">
        <v>5</v>
      </c>
      <c r="F12" s="137">
        <v>6</v>
      </c>
      <c r="G12" s="137">
        <v>7</v>
      </c>
      <c r="H12" s="137">
        <v>8</v>
      </c>
      <c r="I12" s="137">
        <v>9</v>
      </c>
      <c r="J12" s="137">
        <v>10</v>
      </c>
      <c r="K12" s="140" t="s">
        <v>241</v>
      </c>
      <c r="L12" s="137">
        <v>12</v>
      </c>
      <c r="M12" s="137">
        <v>13</v>
      </c>
      <c r="N12" s="129"/>
      <c r="O12" s="152"/>
      <c r="P12" s="152"/>
      <c r="Q12" s="152"/>
      <c r="R12" s="152"/>
      <c r="S12" s="152"/>
      <c r="T12" s="152"/>
      <c r="U12" s="152"/>
      <c r="V12" s="152"/>
      <c r="W12" s="153"/>
      <c r="X12" s="152"/>
    </row>
    <row r="13" spans="1:24" ht="71.25" customHeight="1">
      <c r="A13" s="130" t="s">
        <v>242</v>
      </c>
      <c r="B13" s="134" t="s">
        <v>243</v>
      </c>
      <c r="C13" s="146">
        <v>15171.13</v>
      </c>
      <c r="D13" s="146">
        <v>292797.57</v>
      </c>
      <c r="E13" s="146">
        <v>0</v>
      </c>
      <c r="F13" s="146">
        <v>0</v>
      </c>
      <c r="G13" s="146">
        <v>0</v>
      </c>
      <c r="H13" s="146">
        <v>0</v>
      </c>
      <c r="I13" s="146">
        <v>-294663.78000000003</v>
      </c>
      <c r="J13" s="146">
        <v>0</v>
      </c>
      <c r="K13" s="146">
        <v>0</v>
      </c>
      <c r="L13" s="146">
        <v>0</v>
      </c>
      <c r="M13" s="146">
        <v>13304.919999999984</v>
      </c>
      <c r="N13" s="129"/>
      <c r="O13" s="154"/>
      <c r="P13" s="154"/>
      <c r="Q13" s="154"/>
      <c r="R13" s="154"/>
      <c r="S13" s="154"/>
      <c r="T13" s="154"/>
      <c r="U13" s="154"/>
      <c r="V13" s="154"/>
      <c r="W13" s="154"/>
      <c r="X13" s="154"/>
    </row>
    <row r="14" spans="1:24" ht="15" customHeight="1">
      <c r="A14" s="131" t="s">
        <v>244</v>
      </c>
      <c r="B14" s="132" t="s">
        <v>245</v>
      </c>
      <c r="C14" s="148">
        <v>15171.13</v>
      </c>
      <c r="D14" s="148"/>
      <c r="E14" s="148">
        <v>12374.44</v>
      </c>
      <c r="F14" s="148"/>
      <c r="G14" s="148"/>
      <c r="H14" s="148"/>
      <c r="I14" s="148">
        <v>-14240.650000000001</v>
      </c>
      <c r="J14" s="148"/>
      <c r="K14" s="148"/>
      <c r="L14" s="148"/>
      <c r="M14" s="145">
        <v>13304.919999999998</v>
      </c>
      <c r="N14" s="129"/>
      <c r="O14" s="155"/>
      <c r="P14" s="155"/>
      <c r="Q14" s="155"/>
      <c r="R14" s="155"/>
      <c r="S14" s="155"/>
      <c r="T14" s="155"/>
      <c r="U14" s="155"/>
      <c r="V14" s="155"/>
      <c r="W14" s="155"/>
      <c r="X14" s="156"/>
    </row>
    <row r="15" spans="1:24" ht="15" customHeight="1">
      <c r="A15" s="131" t="s">
        <v>246</v>
      </c>
      <c r="B15" s="132" t="s">
        <v>247</v>
      </c>
      <c r="C15" s="148"/>
      <c r="D15" s="148">
        <v>292797.57</v>
      </c>
      <c r="E15" s="148">
        <v>-12374.44</v>
      </c>
      <c r="F15" s="148"/>
      <c r="G15" s="148"/>
      <c r="H15" s="148"/>
      <c r="I15" s="148">
        <v>-280423.13</v>
      </c>
      <c r="J15" s="148"/>
      <c r="K15" s="148"/>
      <c r="L15" s="148"/>
      <c r="M15" s="145">
        <v>0</v>
      </c>
      <c r="N15" s="129"/>
      <c r="O15" s="155"/>
      <c r="P15" s="155"/>
      <c r="Q15" s="155"/>
      <c r="R15" s="155"/>
      <c r="S15" s="155"/>
      <c r="T15" s="155"/>
      <c r="U15" s="155"/>
      <c r="V15" s="155"/>
      <c r="W15" s="155"/>
      <c r="X15" s="156"/>
    </row>
    <row r="16" spans="1:24" ht="74.25" customHeight="1">
      <c r="A16" s="130" t="s">
        <v>248</v>
      </c>
      <c r="B16" s="134" t="s">
        <v>249</v>
      </c>
      <c r="C16" s="146">
        <v>368459.05000000005</v>
      </c>
      <c r="D16" s="146">
        <v>215549.04</v>
      </c>
      <c r="E16" s="146">
        <v>0</v>
      </c>
      <c r="F16" s="146">
        <v>141.33000000000001</v>
      </c>
      <c r="G16" s="146">
        <v>0</v>
      </c>
      <c r="H16" s="146">
        <v>0</v>
      </c>
      <c r="I16" s="146">
        <v>-226471.14</v>
      </c>
      <c r="J16" s="146">
        <v>0</v>
      </c>
      <c r="K16" s="146">
        <v>0</v>
      </c>
      <c r="L16" s="146">
        <v>0</v>
      </c>
      <c r="M16" s="146">
        <v>357678.28</v>
      </c>
      <c r="N16" s="129"/>
      <c r="O16" s="154"/>
      <c r="P16" s="154"/>
      <c r="Q16" s="154"/>
      <c r="R16" s="154"/>
      <c r="S16" s="154"/>
      <c r="T16" s="154"/>
      <c r="U16" s="154"/>
      <c r="V16" s="154"/>
      <c r="W16" s="154"/>
      <c r="X16" s="157"/>
    </row>
    <row r="17" spans="1:25" ht="15" customHeight="1">
      <c r="A17" s="131" t="s">
        <v>250</v>
      </c>
      <c r="B17" s="132" t="s">
        <v>245</v>
      </c>
      <c r="C17" s="148">
        <v>368258.10000000003</v>
      </c>
      <c r="D17" s="148">
        <v>5839.64</v>
      </c>
      <c r="E17" s="148">
        <v>1700</v>
      </c>
      <c r="F17" s="148">
        <v>141.33000000000001</v>
      </c>
      <c r="G17" s="148"/>
      <c r="H17" s="148"/>
      <c r="I17" s="148">
        <v>-18316.330000000002</v>
      </c>
      <c r="J17" s="148"/>
      <c r="K17" s="148"/>
      <c r="L17" s="148"/>
      <c r="M17" s="145">
        <v>357622.74000000005</v>
      </c>
      <c r="N17" s="129"/>
      <c r="O17" s="155"/>
      <c r="P17" s="155"/>
      <c r="Q17" s="155"/>
      <c r="R17" s="155"/>
      <c r="S17" s="155"/>
      <c r="T17" s="155"/>
      <c r="U17" s="155"/>
      <c r="V17" s="155"/>
      <c r="W17" s="155"/>
      <c r="X17" s="156"/>
      <c r="Y17" s="129"/>
    </row>
    <row r="18" spans="1:25" ht="15" customHeight="1">
      <c r="A18" s="131" t="s">
        <v>251</v>
      </c>
      <c r="B18" s="132" t="s">
        <v>247</v>
      </c>
      <c r="C18" s="148">
        <v>200.95</v>
      </c>
      <c r="D18" s="148">
        <v>209709.4</v>
      </c>
      <c r="E18" s="148">
        <v>-1700</v>
      </c>
      <c r="F18" s="148"/>
      <c r="G18" s="148"/>
      <c r="H18" s="148"/>
      <c r="I18" s="148">
        <v>-208154.81</v>
      </c>
      <c r="J18" s="148"/>
      <c r="K18" s="148"/>
      <c r="L18" s="148"/>
      <c r="M18" s="145">
        <v>55.540000000008149</v>
      </c>
      <c r="N18" s="129"/>
      <c r="O18" s="155"/>
      <c r="P18" s="155"/>
      <c r="Q18" s="155"/>
      <c r="R18" s="155"/>
      <c r="S18" s="155"/>
      <c r="T18" s="155"/>
      <c r="U18" s="155"/>
      <c r="V18" s="155"/>
      <c r="W18" s="155"/>
      <c r="X18" s="156"/>
      <c r="Y18" s="129"/>
    </row>
    <row r="19" spans="1:25" ht="114.75" customHeight="1">
      <c r="A19" s="130" t="s">
        <v>252</v>
      </c>
      <c r="B19" s="134" t="s">
        <v>253</v>
      </c>
      <c r="C19" s="146">
        <v>277.92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-37.08</v>
      </c>
      <c r="J19" s="146">
        <v>0</v>
      </c>
      <c r="K19" s="146">
        <v>0</v>
      </c>
      <c r="L19" s="146">
        <v>0</v>
      </c>
      <c r="M19" s="146">
        <v>240.84000000000003</v>
      </c>
      <c r="N19" s="129"/>
      <c r="O19" s="154"/>
      <c r="P19" s="154"/>
      <c r="Q19" s="154"/>
      <c r="R19" s="154"/>
      <c r="S19" s="154"/>
      <c r="T19" s="154"/>
      <c r="U19" s="154"/>
      <c r="V19" s="154"/>
      <c r="W19" s="154"/>
      <c r="X19" s="157"/>
      <c r="Y19" s="129"/>
    </row>
    <row r="20" spans="1:25" ht="15" customHeight="1">
      <c r="A20" s="131" t="s">
        <v>254</v>
      </c>
      <c r="B20" s="132" t="s">
        <v>245</v>
      </c>
      <c r="C20" s="148">
        <v>277.92</v>
      </c>
      <c r="D20" s="148"/>
      <c r="E20" s="148"/>
      <c r="F20" s="148"/>
      <c r="G20" s="148"/>
      <c r="H20" s="148"/>
      <c r="I20" s="148">
        <v>-37.08</v>
      </c>
      <c r="J20" s="148"/>
      <c r="K20" s="148"/>
      <c r="L20" s="148"/>
      <c r="M20" s="145">
        <v>240.84000000000003</v>
      </c>
      <c r="N20" s="129"/>
      <c r="O20" s="155"/>
      <c r="P20" s="155"/>
      <c r="Q20" s="155"/>
      <c r="R20" s="155"/>
      <c r="S20" s="155"/>
      <c r="T20" s="155"/>
      <c r="U20" s="155"/>
      <c r="V20" s="155"/>
      <c r="W20" s="155"/>
      <c r="X20" s="156"/>
      <c r="Y20" s="129"/>
    </row>
    <row r="21" spans="1:25" ht="15" customHeight="1">
      <c r="A21" s="131" t="s">
        <v>255</v>
      </c>
      <c r="B21" s="132" t="s">
        <v>247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5">
        <v>0</v>
      </c>
      <c r="N21" s="129"/>
      <c r="O21" s="155"/>
      <c r="P21" s="155"/>
      <c r="Q21" s="155"/>
      <c r="R21" s="155"/>
      <c r="S21" s="155"/>
      <c r="T21" s="155"/>
      <c r="U21" s="155"/>
      <c r="V21" s="155"/>
      <c r="W21" s="155"/>
      <c r="X21" s="156"/>
      <c r="Y21" s="129"/>
    </row>
    <row r="22" spans="1:25" ht="15" customHeight="1">
      <c r="A22" s="130" t="s">
        <v>256</v>
      </c>
      <c r="B22" s="134" t="s">
        <v>257</v>
      </c>
      <c r="C22" s="146">
        <v>3111.13</v>
      </c>
      <c r="D22" s="146">
        <v>566</v>
      </c>
      <c r="E22" s="146">
        <v>0</v>
      </c>
      <c r="F22" s="146">
        <v>0</v>
      </c>
      <c r="G22" s="146">
        <v>0</v>
      </c>
      <c r="H22" s="146">
        <v>0</v>
      </c>
      <c r="I22" s="146">
        <v>-1193.49</v>
      </c>
      <c r="J22" s="146">
        <v>0</v>
      </c>
      <c r="K22" s="146">
        <v>0</v>
      </c>
      <c r="L22" s="146">
        <v>0</v>
      </c>
      <c r="M22" s="146">
        <v>2483.6400000000003</v>
      </c>
      <c r="N22" s="129"/>
      <c r="O22" s="154"/>
      <c r="P22" s="154"/>
      <c r="Q22" s="154"/>
      <c r="R22" s="154"/>
      <c r="S22" s="154"/>
      <c r="T22" s="154"/>
      <c r="U22" s="154"/>
      <c r="V22" s="154"/>
      <c r="W22" s="154"/>
      <c r="X22" s="157"/>
      <c r="Y22" s="129"/>
    </row>
    <row r="23" spans="1:25" ht="15">
      <c r="A23" s="131" t="s">
        <v>258</v>
      </c>
      <c r="B23" s="132" t="s">
        <v>245</v>
      </c>
      <c r="C23" s="148">
        <v>1249.6099999999999</v>
      </c>
      <c r="D23" s="148"/>
      <c r="E23" s="148">
        <v>509.66</v>
      </c>
      <c r="F23" s="148"/>
      <c r="G23" s="148"/>
      <c r="H23" s="148"/>
      <c r="I23" s="148">
        <v>-647.18000000000006</v>
      </c>
      <c r="J23" s="148"/>
      <c r="K23" s="148"/>
      <c r="L23" s="148"/>
      <c r="M23" s="145">
        <v>1112.0899999999999</v>
      </c>
      <c r="N23" s="129"/>
      <c r="O23" s="155"/>
      <c r="P23" s="155"/>
      <c r="Q23" s="155"/>
      <c r="R23" s="155"/>
      <c r="S23" s="155"/>
      <c r="T23" s="155"/>
      <c r="U23" s="155"/>
      <c r="V23" s="155"/>
      <c r="W23" s="155"/>
      <c r="X23" s="156"/>
      <c r="Y23" s="129"/>
    </row>
    <row r="24" spans="1:25" ht="15">
      <c r="A24" s="131" t="s">
        <v>259</v>
      </c>
      <c r="B24" s="132" t="s">
        <v>247</v>
      </c>
      <c r="C24" s="148">
        <v>1861.52</v>
      </c>
      <c r="D24" s="148">
        <v>566</v>
      </c>
      <c r="E24" s="148">
        <v>-509.66</v>
      </c>
      <c r="F24" s="148"/>
      <c r="G24" s="148"/>
      <c r="H24" s="148"/>
      <c r="I24" s="148">
        <v>-546.30999999999995</v>
      </c>
      <c r="J24" s="148"/>
      <c r="K24" s="148"/>
      <c r="L24" s="148"/>
      <c r="M24" s="145">
        <v>1371.55</v>
      </c>
      <c r="N24" s="129"/>
      <c r="O24" s="155"/>
      <c r="P24" s="155"/>
      <c r="Q24" s="155"/>
      <c r="R24" s="155"/>
      <c r="S24" s="155"/>
      <c r="T24" s="155"/>
      <c r="U24" s="155"/>
      <c r="V24" s="155"/>
      <c r="W24" s="155"/>
      <c r="X24" s="156"/>
      <c r="Y24" s="129"/>
    </row>
    <row r="25" spans="1:25" ht="15" customHeight="1">
      <c r="A25" s="130" t="s">
        <v>260</v>
      </c>
      <c r="B25" s="134" t="s">
        <v>261</v>
      </c>
      <c r="C25" s="146">
        <v>387019.23000000004</v>
      </c>
      <c r="D25" s="146">
        <v>508912.61</v>
      </c>
      <c r="E25" s="146">
        <v>0</v>
      </c>
      <c r="F25" s="146">
        <v>141.33000000000001</v>
      </c>
      <c r="G25" s="146">
        <v>0</v>
      </c>
      <c r="H25" s="146">
        <v>0</v>
      </c>
      <c r="I25" s="146">
        <v>-522365.49000000005</v>
      </c>
      <c r="J25" s="146">
        <v>0</v>
      </c>
      <c r="K25" s="146">
        <v>0</v>
      </c>
      <c r="L25" s="146">
        <v>0</v>
      </c>
      <c r="M25" s="146">
        <v>373707.68</v>
      </c>
      <c r="N25" s="129"/>
      <c r="O25" s="154"/>
      <c r="P25" s="154"/>
      <c r="Q25" s="154"/>
      <c r="R25" s="154"/>
      <c r="S25" s="154"/>
      <c r="T25" s="154"/>
      <c r="U25" s="154"/>
      <c r="V25" s="154"/>
      <c r="W25" s="154"/>
      <c r="X25" s="158"/>
      <c r="Y25" s="129"/>
    </row>
    <row r="26" spans="1:25" ht="15">
      <c r="A26" s="147" t="s">
        <v>262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</row>
    <row r="27" spans="1:25">
      <c r="A27" s="142"/>
      <c r="B27" s="142"/>
      <c r="C27" s="142"/>
      <c r="D27" s="142"/>
      <c r="E27" s="142"/>
      <c r="F27" s="129"/>
      <c r="G27" s="129"/>
      <c r="H27" s="129"/>
      <c r="I27" s="129"/>
      <c r="J27" s="129"/>
      <c r="K27" s="129"/>
      <c r="L27" s="129"/>
      <c r="M27" s="129"/>
      <c r="N27" s="129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29"/>
    </row>
    <row r="28" spans="1:25">
      <c r="A28" s="142"/>
      <c r="B28" s="142"/>
      <c r="C28" s="142"/>
      <c r="D28" s="142"/>
      <c r="E28" s="142"/>
      <c r="F28" s="129"/>
      <c r="G28" s="129"/>
      <c r="H28" s="129"/>
      <c r="I28" s="129"/>
      <c r="J28" s="129"/>
      <c r="K28" s="129"/>
      <c r="L28" s="129"/>
      <c r="M28" s="129"/>
      <c r="N28" s="129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41"/>
    </row>
    <row r="29" spans="1:25">
      <c r="A29" s="143"/>
      <c r="B29" s="143"/>
      <c r="C29" s="143"/>
      <c r="D29" s="143"/>
      <c r="E29" s="144"/>
      <c r="F29" s="143"/>
      <c r="G29" s="143"/>
      <c r="H29" s="143"/>
      <c r="I29" s="143"/>
      <c r="J29" s="143"/>
      <c r="K29" s="143"/>
      <c r="L29" s="143"/>
      <c r="M29" s="143"/>
      <c r="N29" s="129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41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ageMargins left="0.70866141732283472" right="0.11811023622047245" top="0.74803149606299213" bottom="0.35433070866141736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FS 4 priedas</vt:lpstr>
      <vt:lpstr>FBA!Print_Titles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Buhaltere</dc:creator>
  <cp:lastModifiedBy>Buhaltere</cp:lastModifiedBy>
  <cp:lastPrinted>2021-09-02T09:00:02Z</cp:lastPrinted>
  <dcterms:created xsi:type="dcterms:W3CDTF">2009-07-20T14:30:53Z</dcterms:created>
  <dcterms:modified xsi:type="dcterms:W3CDTF">2021-11-16T10:43:44Z</dcterms:modified>
</cp:coreProperties>
</file>